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feric\OneDrive - pmfst.hr\Desktop\FINANCIJSKI PLAN\REBALANSI\"/>
    </mc:Choice>
  </mc:AlternateContent>
  <xr:revisionPtr revIDLastSave="52" documentId="8_{DBD91D51-C629-4F9C-8F6F-13D7156EB547}" xr6:coauthVersionLast="36" xr6:coauthVersionMax="36" xr10:uidLastSave="{2DDE2B87-BC43-4E8A-B155-FBFF2510045B}"/>
  <bookViews>
    <workbookView xWindow="0" yWindow="0" windowWidth="28800" windowHeight="12300" xr2:uid="{00000000-000D-0000-FFFF-FFFF00000000}"/>
  </bookViews>
  <sheets>
    <sheet name="POSEBNI DIO - PMF 2024 REBALANS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C19" i="7"/>
  <c r="C18" i="7" s="1"/>
  <c r="C22" i="7"/>
  <c r="C21" i="7" s="1"/>
  <c r="C42" i="7"/>
  <c r="C6" i="7" s="1"/>
  <c r="C53" i="7"/>
  <c r="C7" i="7" s="1"/>
  <c r="C71" i="7"/>
  <c r="C4" i="7" s="1"/>
  <c r="C75" i="7"/>
  <c r="C5" i="7" s="1"/>
  <c r="C83" i="7"/>
  <c r="C93" i="7"/>
  <c r="C70" i="7" s="1"/>
  <c r="C3" i="7" l="1"/>
  <c r="C13" i="7"/>
  <c r="C8" i="7"/>
  <c r="C31" i="7"/>
  <c r="D31" i="7" s="1"/>
  <c r="D95" i="7"/>
  <c r="D94" i="7"/>
  <c r="D93" i="7"/>
  <c r="D92" i="7"/>
  <c r="D91" i="7"/>
  <c r="D90" i="7"/>
  <c r="D89" i="7"/>
  <c r="D88" i="7"/>
  <c r="D87" i="7"/>
  <c r="D86" i="7"/>
  <c r="D85" i="7"/>
  <c r="D84" i="7"/>
  <c r="D82" i="7"/>
  <c r="D81" i="7"/>
  <c r="D80" i="7"/>
  <c r="D79" i="7"/>
  <c r="D78" i="7"/>
  <c r="D77" i="7"/>
  <c r="D76" i="7"/>
  <c r="D75" i="7"/>
  <c r="D74" i="7"/>
  <c r="D73" i="7"/>
  <c r="D72" i="7"/>
  <c r="D71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0" i="7"/>
  <c r="D29" i="7"/>
  <c r="D28" i="7"/>
  <c r="D27" i="7"/>
  <c r="D26" i="7"/>
  <c r="D25" i="7"/>
  <c r="D24" i="7"/>
  <c r="D23" i="7"/>
  <c r="D20" i="7"/>
  <c r="D17" i="7"/>
  <c r="D16" i="7"/>
  <c r="D15" i="7"/>
  <c r="D11" i="7" l="1"/>
  <c r="D10" i="7"/>
  <c r="D9" i="7"/>
  <c r="D8" i="7"/>
  <c r="G14" i="7" l="1"/>
  <c r="G8" i="7"/>
  <c r="F8" i="7"/>
  <c r="E8" i="7"/>
  <c r="G7" i="7"/>
  <c r="F7" i="7"/>
  <c r="F5" i="7"/>
  <c r="G4" i="7"/>
  <c r="F4" i="7"/>
  <c r="G6" i="7"/>
  <c r="F6" i="7"/>
  <c r="G83" i="7"/>
  <c r="F83" i="7"/>
  <c r="E83" i="7"/>
  <c r="D83" i="7" s="1"/>
  <c r="G93" i="7"/>
  <c r="F93" i="7"/>
  <c r="E93" i="7"/>
  <c r="G75" i="7"/>
  <c r="G5" i="7" s="1"/>
  <c r="F75" i="7"/>
  <c r="E75" i="7"/>
  <c r="E5" i="7" s="1"/>
  <c r="D5" i="7" s="1"/>
  <c r="G71" i="7"/>
  <c r="F71" i="7"/>
  <c r="E71" i="7"/>
  <c r="E4" i="7" s="1"/>
  <c r="D4" i="7" s="1"/>
  <c r="G13" i="7"/>
  <c r="F13" i="7"/>
  <c r="G53" i="7"/>
  <c r="F53" i="7"/>
  <c r="E53" i="7"/>
  <c r="G42" i="7"/>
  <c r="F42" i="7"/>
  <c r="E42" i="7"/>
  <c r="E6" i="7" s="1"/>
  <c r="D6" i="7" s="1"/>
  <c r="G22" i="7"/>
  <c r="G21" i="7" s="1"/>
  <c r="F22" i="7"/>
  <c r="F21" i="7" s="1"/>
  <c r="E22" i="7"/>
  <c r="G19" i="7"/>
  <c r="G18" i="7" s="1"/>
  <c r="F19" i="7"/>
  <c r="F18" i="7" s="1"/>
  <c r="E19" i="7"/>
  <c r="D19" i="7" s="1"/>
  <c r="E18" i="7"/>
  <c r="D18" i="7" s="1"/>
  <c r="F14" i="7"/>
  <c r="E14" i="7"/>
  <c r="D14" i="7" s="1"/>
  <c r="E21" i="7" l="1"/>
  <c r="D21" i="7" s="1"/>
  <c r="D22" i="7"/>
  <c r="E7" i="7"/>
  <c r="D7" i="7" s="1"/>
  <c r="F3" i="7"/>
  <c r="G3" i="7"/>
  <c r="E3" i="7"/>
  <c r="D3" i="7" s="1"/>
  <c r="E13" i="7"/>
  <c r="D13" i="7" s="1"/>
  <c r="E70" i="7"/>
  <c r="D70" i="7" s="1"/>
  <c r="G70" i="7"/>
  <c r="F70" i="7"/>
  <c r="G31" i="7"/>
  <c r="F31" i="7"/>
  <c r="E31" i="7"/>
</calcChain>
</file>

<file path=xl/sharedStrings.xml><?xml version="1.0" encoding="utf-8"?>
<sst xmlns="http://schemas.openxmlformats.org/spreadsheetml/2006/main" count="221" uniqueCount="58">
  <si>
    <t>Opći prihodi i primici</t>
  </si>
  <si>
    <t>A621004</t>
  </si>
  <si>
    <t>REDOVNA DJELATNOST SVEUČILIŠTA U SPLITU</t>
  </si>
  <si>
    <t>A621038</t>
  </si>
  <si>
    <t>PROGRAMI VJEŽBAONICA VISOKIH UČILIŠTA</t>
  </si>
  <si>
    <t>Sredstva učešća za pomoći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</si>
  <si>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</si>
  <si>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</si>
  <si>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</si>
  <si>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</si>
  <si>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</si>
  <si>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</si>
  <si>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</si>
  <si>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</si>
  <si>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</si>
  <si>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</si>
  <si>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A679077</t>
  </si>
  <si>
    <t>EU PROJEKTI SVEUČILIŠTA U SPLITU (IZ EVIDENCIJSKIH PRIHODA)</t>
  </si>
  <si>
    <t>A679091</t>
  </si>
  <si>
    <t>REDOVNA DJELATNOST SVEUČILIŠTA U SPLITU (IZ EVIDENCIJSKIH PRIHODA)</t>
  </si>
  <si>
    <t>Mehanizam za oporavak i otpornost</t>
  </si>
  <si>
    <t>K679084</t>
  </si>
  <si>
    <t>OP KONKURENTNOST I KOHEZIJA 2014.-2020., PRIORITET 1, 9 i 10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</si>
  <si>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</si>
  <si>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</si>
  <si>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</si>
  <si>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</si>
  <si>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</si>
  <si>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</si>
  <si>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</si>
  <si>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</si>
  <si>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</si>
  <si>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</si>
  <si>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</si>
  <si>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</si>
  <si>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</si>
  <si>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</si>
  <si>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</si>
  <si>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</si>
  <si>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</si>
  <si>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</si>
  <si>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</si>
  <si>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</si>
  <si>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</si>
  <si>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</si>
  <si>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</si>
  <si>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</si>
  <si>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</si>
  <si>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</si>
  <si>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</si>
  <si>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</si>
  <si>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</si>
  <si>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>PLAN 
ZA 2024.</t>
  </si>
  <si>
    <t>PROJEKCIJA 
ZA 2025.</t>
  </si>
  <si>
    <t>PROJEKCIJA 
ZA 2026.</t>
  </si>
  <si>
    <t>PRIRODOSLOVNO-MATEMATIČKI FAKULTET U SPLITU</t>
  </si>
  <si>
    <t>POVEĆANJE/ SMANJENJE</t>
  </si>
  <si>
    <t>NOVI PLAN 
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</si>
</sst>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18">
    <xf numFmtId="0" fontId="0" fillId="0" borderId="0" xfId="0"/>
    <xf numFmtId="0" fontId="12" fillId="0" borderId="4" xfId="49" quotePrefix="1" applyFill="1" applyAlignment="1">
      <alignment horizontal="left" vertical="center" indent="5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1" sqref="C51"/>
    </sheetView>
  </sheetViews>
  <sheetFormatPr defaultRowHeight="15" x14ac:dyDescent="0.25"/>
  <cols>
    <col min="1" max="1" width="17.28515625" style="7" customWidth="1"/>
    <col min="2" max="2" width="57" style="7" customWidth="1"/>
    <col min="3" max="7" width="13.28515625" style="7" customWidth="1"/>
    <col min="8" max="16384" width="9.140625" style="7"/>
  </cols>
  <sheetData>
    <row r="2" spans="1:7" ht="25.5" x14ac:dyDescent="0.25">
      <c r="A2" s="5">
        <v>2410</v>
      </c>
      <c r="B2" s="5" t="s">
        <v>55</v>
      </c>
      <c r="C2" s="6" t="s">
        <v>52</v>
      </c>
      <c r="D2" s="5" t="s">
        <v>56</v>
      </c>
      <c r="E2" s="6" t="s">
        <v>57</v>
      </c>
      <c r="F2" s="6" t="s">
        <v>53</v>
      </c>
      <c r="G2" s="6" t="s">
        <v>54</v>
      </c>
    </row>
    <row r="3" spans="1:7" x14ac:dyDescent="0.25">
      <c r="A3" s="3">
        <v>11</v>
      </c>
      <c r="B3" s="2" t="s">
        <v>0</v>
      </c>
      <c r="C3" s="4">
        <f t="shared" ref="C3" si="0">SUM(C14+C19+C22)</f>
        <v>5858002</v>
      </c>
      <c r="D3" s="4">
        <f>E3-C3</f>
        <v>141128</v>
      </c>
      <c r="E3" s="4">
        <f t="shared" ref="E3:G3" si="1">SUM(E14+E19+E22)</f>
        <v>5999130</v>
      </c>
      <c r="F3" s="4">
        <f t="shared" si="1"/>
        <v>5219091</v>
      </c>
      <c r="G3" s="4">
        <f t="shared" si="1"/>
        <v>5242179</v>
      </c>
    </row>
    <row r="4" spans="1:7" x14ac:dyDescent="0.25">
      <c r="A4" s="3">
        <v>31</v>
      </c>
      <c r="B4" s="2" t="s">
        <v>15</v>
      </c>
      <c r="C4" s="4">
        <f t="shared" ref="C4" si="2">SUM(C32+C71)</f>
        <v>28646</v>
      </c>
      <c r="D4" s="4">
        <f t="shared" ref="D4:D67" si="3">E4-C4</f>
        <v>33664</v>
      </c>
      <c r="E4" s="4">
        <f t="shared" ref="E4:G4" si="4">SUM(E32+E71)</f>
        <v>62310</v>
      </c>
      <c r="F4" s="4">
        <f t="shared" si="4"/>
        <v>30152</v>
      </c>
      <c r="G4" s="4">
        <f t="shared" si="4"/>
        <v>31741</v>
      </c>
    </row>
    <row r="5" spans="1:7" x14ac:dyDescent="0.25">
      <c r="A5" s="3">
        <v>43</v>
      </c>
      <c r="B5" s="2" t="s">
        <v>9</v>
      </c>
      <c r="C5" s="4">
        <f t="shared" ref="C5" si="5">SUM(C36+C75)</f>
        <v>330000</v>
      </c>
      <c r="D5" s="4">
        <f t="shared" si="3"/>
        <v>107246</v>
      </c>
      <c r="E5" s="4">
        <f t="shared" ref="E5:G5" si="6">SUM(E36+E75)</f>
        <v>437246</v>
      </c>
      <c r="F5" s="4">
        <f t="shared" si="6"/>
        <v>346500</v>
      </c>
      <c r="G5" s="4">
        <f t="shared" si="6"/>
        <v>346500</v>
      </c>
    </row>
    <row r="6" spans="1:7" x14ac:dyDescent="0.25">
      <c r="A6" s="3">
        <v>51</v>
      </c>
      <c r="B6" s="2" t="s">
        <v>11</v>
      </c>
      <c r="C6" s="4">
        <f t="shared" ref="C6" si="7">C42</f>
        <v>194278</v>
      </c>
      <c r="D6" s="4">
        <f t="shared" si="3"/>
        <v>26087</v>
      </c>
      <c r="E6" s="4">
        <f t="shared" ref="E6:G6" si="8">E42</f>
        <v>220365</v>
      </c>
      <c r="F6" s="4">
        <f t="shared" si="8"/>
        <v>119750</v>
      </c>
      <c r="G6" s="4">
        <f t="shared" si="8"/>
        <v>0</v>
      </c>
    </row>
    <row r="7" spans="1:7" x14ac:dyDescent="0.25">
      <c r="A7" s="3">
        <v>52</v>
      </c>
      <c r="B7" s="2" t="s">
        <v>12</v>
      </c>
      <c r="C7" s="4">
        <f t="shared" ref="C7" si="9">SUM(C53+C83)</f>
        <v>452044</v>
      </c>
      <c r="D7" s="4">
        <f t="shared" si="3"/>
        <v>303086</v>
      </c>
      <c r="E7" s="4">
        <f t="shared" ref="E7:G7" si="10">SUM(E53+E83)</f>
        <v>755130</v>
      </c>
      <c r="F7" s="4">
        <f t="shared" si="10"/>
        <v>191379</v>
      </c>
      <c r="G7" s="4">
        <f t="shared" si="10"/>
        <v>136262</v>
      </c>
    </row>
    <row r="8" spans="1:7" x14ac:dyDescent="0.25">
      <c r="A8" s="3">
        <v>61</v>
      </c>
      <c r="B8" s="2" t="s">
        <v>13</v>
      </c>
      <c r="C8" s="4">
        <f t="shared" ref="C8" si="11">SUM(C63+C93)</f>
        <v>3000</v>
      </c>
      <c r="D8" s="4">
        <f t="shared" si="3"/>
        <v>0</v>
      </c>
      <c r="E8" s="4">
        <f t="shared" ref="E8:G8" si="12">SUM(E63+E93)</f>
        <v>3000</v>
      </c>
      <c r="F8" s="4">
        <f t="shared" si="12"/>
        <v>3300</v>
      </c>
      <c r="G8" s="4">
        <f t="shared" si="12"/>
        <v>3500</v>
      </c>
    </row>
    <row r="9" spans="1:7" x14ac:dyDescent="0.25">
      <c r="A9" s="3">
        <v>581</v>
      </c>
      <c r="B9" s="2" t="s">
        <v>20</v>
      </c>
      <c r="C9" s="4">
        <v>0</v>
      </c>
      <c r="D9" s="4">
        <f t="shared" si="3"/>
        <v>0</v>
      </c>
      <c r="E9" s="4">
        <v>0</v>
      </c>
      <c r="F9" s="4">
        <v>0</v>
      </c>
      <c r="G9" s="4">
        <v>0</v>
      </c>
    </row>
    <row r="10" spans="1:7" x14ac:dyDescent="0.25">
      <c r="A10" s="12">
        <v>5761</v>
      </c>
      <c r="B10" s="13" t="s">
        <v>24</v>
      </c>
      <c r="C10" s="14">
        <v>0</v>
      </c>
      <c r="D10" s="4">
        <f t="shared" si="3"/>
        <v>0</v>
      </c>
      <c r="E10" s="14">
        <v>0</v>
      </c>
      <c r="F10" s="14">
        <v>0</v>
      </c>
      <c r="G10" s="14">
        <v>0</v>
      </c>
    </row>
    <row r="11" spans="1:7" x14ac:dyDescent="0.25">
      <c r="A11" s="15">
        <v>563</v>
      </c>
      <c r="B11" s="16" t="s">
        <v>23</v>
      </c>
      <c r="C11" s="17">
        <v>0</v>
      </c>
      <c r="D11" s="4">
        <f t="shared" si="3"/>
        <v>0</v>
      </c>
      <c r="E11" s="17">
        <v>0</v>
      </c>
      <c r="F11" s="17">
        <v>0</v>
      </c>
      <c r="G11" s="17">
        <v>0</v>
      </c>
    </row>
    <row r="12" spans="1:7" x14ac:dyDescent="0.25">
      <c r="A12" s="9" t="s">
        <v>49</v>
      </c>
      <c r="B12" s="10" t="s">
        <v>50</v>
      </c>
      <c r="C12" s="11"/>
      <c r="D12" s="11"/>
      <c r="E12" s="11"/>
      <c r="F12" s="11"/>
      <c r="G12" s="11"/>
    </row>
    <row r="13" spans="1:7" x14ac:dyDescent="0.25">
      <c r="A13" s="1" t="s">
        <v>1</v>
      </c>
      <c r="B13" s="2" t="s">
        <v>2</v>
      </c>
      <c r="C13" s="4">
        <f t="shared" ref="C13:G13" si="13">C14</f>
        <v>5328243</v>
      </c>
      <c r="D13" s="4">
        <f t="shared" si="3"/>
        <v>141128</v>
      </c>
      <c r="E13" s="4">
        <f t="shared" si="13"/>
        <v>5469371</v>
      </c>
      <c r="F13" s="4">
        <f t="shared" si="13"/>
        <v>4689332</v>
      </c>
      <c r="G13" s="4">
        <f t="shared" si="13"/>
        <v>4712420</v>
      </c>
    </row>
    <row r="14" spans="1:7" x14ac:dyDescent="0.25">
      <c r="A14" s="3" t="s">
        <v>34</v>
      </c>
      <c r="B14" s="2" t="s">
        <v>0</v>
      </c>
      <c r="C14" s="4">
        <f t="shared" ref="C14" si="14">C15+C16+C17</f>
        <v>5328243</v>
      </c>
      <c r="D14" s="4">
        <f t="shared" si="3"/>
        <v>141128</v>
      </c>
      <c r="E14" s="4">
        <f t="shared" ref="E14:G14" si="15">E15+E16+E17</f>
        <v>5469371</v>
      </c>
      <c r="F14" s="4">
        <f t="shared" si="15"/>
        <v>4689332</v>
      </c>
      <c r="G14" s="4">
        <f t="shared" si="15"/>
        <v>4712420</v>
      </c>
    </row>
    <row r="15" spans="1:7" x14ac:dyDescent="0.25">
      <c r="A15" s="8" t="s">
        <v>14</v>
      </c>
      <c r="B15" s="2" t="s">
        <v>36</v>
      </c>
      <c r="C15" s="4">
        <v>5266348</v>
      </c>
      <c r="D15" s="4">
        <f t="shared" si="3"/>
        <v>157830</v>
      </c>
      <c r="E15" s="4">
        <v>5424178</v>
      </c>
      <c r="F15" s="4">
        <v>4627127</v>
      </c>
      <c r="G15" s="4">
        <v>4649903</v>
      </c>
    </row>
    <row r="16" spans="1:7" x14ac:dyDescent="0.25">
      <c r="A16" s="8" t="s">
        <v>25</v>
      </c>
      <c r="B16" s="2" t="s">
        <v>35</v>
      </c>
      <c r="C16" s="4">
        <v>61895</v>
      </c>
      <c r="D16" s="4">
        <f t="shared" si="3"/>
        <v>-16702</v>
      </c>
      <c r="E16" s="4">
        <v>45193</v>
      </c>
      <c r="F16" s="4">
        <v>62205</v>
      </c>
      <c r="G16" s="4">
        <v>62517</v>
      </c>
    </row>
    <row r="17" spans="1:7" x14ac:dyDescent="0.25">
      <c r="A17" s="8" t="s">
        <v>30</v>
      </c>
      <c r="B17" s="2" t="s">
        <v>42</v>
      </c>
      <c r="C17" s="4">
        <v>0</v>
      </c>
      <c r="D17" s="4">
        <f t="shared" si="3"/>
        <v>0</v>
      </c>
      <c r="E17" s="4">
        <v>0</v>
      </c>
      <c r="F17" s="4">
        <v>0</v>
      </c>
      <c r="G17" s="4">
        <v>0</v>
      </c>
    </row>
    <row r="18" spans="1:7" x14ac:dyDescent="0.25">
      <c r="A18" s="1" t="s">
        <v>3</v>
      </c>
      <c r="B18" s="2" t="s">
        <v>4</v>
      </c>
      <c r="C18" s="4">
        <f t="shared" ref="C18:G19" si="16">C19</f>
        <v>11500</v>
      </c>
      <c r="D18" s="4">
        <f t="shared" si="3"/>
        <v>0</v>
      </c>
      <c r="E18" s="4">
        <f t="shared" si="16"/>
        <v>11500</v>
      </c>
      <c r="F18" s="4">
        <f t="shared" si="16"/>
        <v>11500</v>
      </c>
      <c r="G18" s="4">
        <f t="shared" si="16"/>
        <v>11500</v>
      </c>
    </row>
    <row r="19" spans="1:7" x14ac:dyDescent="0.25">
      <c r="A19" s="3" t="s">
        <v>34</v>
      </c>
      <c r="B19" s="2" t="s">
        <v>0</v>
      </c>
      <c r="C19" s="4">
        <f t="shared" si="16"/>
        <v>11500</v>
      </c>
      <c r="D19" s="4">
        <f t="shared" si="3"/>
        <v>0</v>
      </c>
      <c r="E19" s="4">
        <f t="shared" si="16"/>
        <v>11500</v>
      </c>
      <c r="F19" s="4">
        <f t="shared" si="16"/>
        <v>11500</v>
      </c>
      <c r="G19" s="4">
        <f t="shared" si="16"/>
        <v>11500</v>
      </c>
    </row>
    <row r="20" spans="1:7" x14ac:dyDescent="0.25">
      <c r="A20" s="8" t="s">
        <v>25</v>
      </c>
      <c r="B20" s="2" t="s">
        <v>35</v>
      </c>
      <c r="C20" s="4">
        <v>11500</v>
      </c>
      <c r="D20" s="4">
        <f t="shared" si="3"/>
        <v>0</v>
      </c>
      <c r="E20" s="4">
        <v>11500</v>
      </c>
      <c r="F20" s="4">
        <v>11500</v>
      </c>
      <c r="G20" s="4">
        <v>11500</v>
      </c>
    </row>
    <row r="21" spans="1:7" x14ac:dyDescent="0.25">
      <c r="A21" s="1" t="s">
        <v>6</v>
      </c>
      <c r="B21" s="2" t="s">
        <v>7</v>
      </c>
      <c r="C21" s="4">
        <f t="shared" ref="C21:G21" si="17">C22</f>
        <v>518259</v>
      </c>
      <c r="D21" s="4">
        <f t="shared" si="3"/>
        <v>0</v>
      </c>
      <c r="E21" s="4">
        <f t="shared" si="17"/>
        <v>518259</v>
      </c>
      <c r="F21" s="4">
        <f t="shared" si="17"/>
        <v>518259</v>
      </c>
      <c r="G21" s="4">
        <f t="shared" si="17"/>
        <v>518259</v>
      </c>
    </row>
    <row r="22" spans="1:7" x14ac:dyDescent="0.25">
      <c r="A22" s="3" t="s">
        <v>34</v>
      </c>
      <c r="B22" s="2" t="s">
        <v>0</v>
      </c>
      <c r="C22" s="4">
        <f t="shared" ref="C22" si="18">SUM(C23:C30)</f>
        <v>518259</v>
      </c>
      <c r="D22" s="4">
        <f t="shared" si="3"/>
        <v>0</v>
      </c>
      <c r="E22" s="4">
        <f t="shared" ref="E22:G22" si="19">SUM(E23:E30)</f>
        <v>518259</v>
      </c>
      <c r="F22" s="4">
        <f t="shared" si="19"/>
        <v>518259</v>
      </c>
      <c r="G22" s="4">
        <f t="shared" si="19"/>
        <v>518259</v>
      </c>
    </row>
    <row r="23" spans="1:7" x14ac:dyDescent="0.25">
      <c r="A23" s="8" t="s">
        <v>14</v>
      </c>
      <c r="B23" s="2" t="s">
        <v>36</v>
      </c>
      <c r="C23" s="4">
        <v>54755</v>
      </c>
      <c r="D23" s="4">
        <f t="shared" si="3"/>
        <v>2177</v>
      </c>
      <c r="E23" s="4">
        <v>56932</v>
      </c>
      <c r="F23" s="4">
        <v>54755</v>
      </c>
      <c r="G23" s="4">
        <v>54755</v>
      </c>
    </row>
    <row r="24" spans="1:7" x14ac:dyDescent="0.25">
      <c r="A24" s="8" t="s">
        <v>25</v>
      </c>
      <c r="B24" s="2" t="s">
        <v>35</v>
      </c>
      <c r="C24" s="4">
        <v>431589</v>
      </c>
      <c r="D24" s="4">
        <f t="shared" si="3"/>
        <v>7588</v>
      </c>
      <c r="E24" s="4">
        <v>439177</v>
      </c>
      <c r="F24" s="4">
        <v>431589</v>
      </c>
      <c r="G24" s="4">
        <v>431589</v>
      </c>
    </row>
    <row r="25" spans="1:7" x14ac:dyDescent="0.25">
      <c r="A25" s="8" t="s">
        <v>26</v>
      </c>
      <c r="B25" s="2" t="s">
        <v>37</v>
      </c>
      <c r="C25" s="4">
        <v>1897</v>
      </c>
      <c r="D25" s="4">
        <f t="shared" si="3"/>
        <v>3</v>
      </c>
      <c r="E25" s="4">
        <v>1900</v>
      </c>
      <c r="F25" s="4">
        <v>1897</v>
      </c>
      <c r="G25" s="4">
        <v>1897</v>
      </c>
    </row>
    <row r="26" spans="1:7" x14ac:dyDescent="0.25">
      <c r="A26" s="8" t="s">
        <v>27</v>
      </c>
      <c r="B26" s="2" t="s">
        <v>38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v>0</v>
      </c>
    </row>
    <row r="27" spans="1:7" x14ac:dyDescent="0.25">
      <c r="A27" s="8" t="s">
        <v>30</v>
      </c>
      <c r="B27" s="2" t="s">
        <v>42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v>0</v>
      </c>
    </row>
    <row r="28" spans="1:7" x14ac:dyDescent="0.25">
      <c r="A28" s="8" t="s">
        <v>28</v>
      </c>
      <c r="B28" s="2" t="s">
        <v>46</v>
      </c>
      <c r="C28" s="4">
        <v>0</v>
      </c>
      <c r="D28" s="4">
        <f t="shared" si="3"/>
        <v>0</v>
      </c>
      <c r="E28" s="4">
        <v>0</v>
      </c>
      <c r="F28" s="4">
        <v>0</v>
      </c>
      <c r="G28" s="4">
        <v>0</v>
      </c>
    </row>
    <row r="29" spans="1:7" x14ac:dyDescent="0.25">
      <c r="A29" s="8" t="s">
        <v>29</v>
      </c>
      <c r="B29" s="2" t="s">
        <v>39</v>
      </c>
      <c r="C29" s="4">
        <v>30018</v>
      </c>
      <c r="D29" s="4">
        <f t="shared" si="3"/>
        <v>-9768</v>
      </c>
      <c r="E29" s="4">
        <v>20250</v>
      </c>
      <c r="F29" s="4">
        <v>30018</v>
      </c>
      <c r="G29" s="4">
        <v>30018</v>
      </c>
    </row>
    <row r="30" spans="1:7" x14ac:dyDescent="0.25">
      <c r="A30" s="8" t="s">
        <v>31</v>
      </c>
      <c r="B30" s="2" t="s">
        <v>40</v>
      </c>
      <c r="C30" s="4">
        <v>0</v>
      </c>
      <c r="D30" s="4">
        <f t="shared" si="3"/>
        <v>0</v>
      </c>
      <c r="E30" s="4">
        <v>0</v>
      </c>
      <c r="F30" s="4">
        <v>0</v>
      </c>
      <c r="G30" s="4">
        <v>0</v>
      </c>
    </row>
    <row r="31" spans="1:7" x14ac:dyDescent="0.25">
      <c r="A31" s="1" t="s">
        <v>16</v>
      </c>
      <c r="B31" s="2" t="s">
        <v>17</v>
      </c>
      <c r="C31" s="4">
        <f t="shared" ref="C31" si="20">C32+C36+C42+C53+C63</f>
        <v>247453</v>
      </c>
      <c r="D31" s="4">
        <f t="shared" si="3"/>
        <v>26087</v>
      </c>
      <c r="E31" s="4">
        <f t="shared" ref="E31:G31" si="21">E32+E36+E42+E53+E63</f>
        <v>273540</v>
      </c>
      <c r="F31" s="4">
        <f t="shared" si="21"/>
        <v>170843</v>
      </c>
      <c r="G31" s="4">
        <f t="shared" si="21"/>
        <v>8300</v>
      </c>
    </row>
    <row r="32" spans="1:7" x14ac:dyDescent="0.25">
      <c r="A32" s="3" t="s">
        <v>14</v>
      </c>
      <c r="B32" s="2" t="s">
        <v>15</v>
      </c>
      <c r="C32" s="4">
        <v>0</v>
      </c>
      <c r="D32" s="4">
        <f t="shared" si="3"/>
        <v>0</v>
      </c>
      <c r="E32" s="4">
        <v>0</v>
      </c>
      <c r="F32" s="4">
        <v>0</v>
      </c>
      <c r="G32" s="4">
        <v>0</v>
      </c>
    </row>
    <row r="33" spans="1:7" x14ac:dyDescent="0.25">
      <c r="A33" s="8" t="s">
        <v>14</v>
      </c>
      <c r="B33" s="2" t="s">
        <v>36</v>
      </c>
      <c r="C33" s="4">
        <v>0</v>
      </c>
      <c r="D33" s="4">
        <f t="shared" si="3"/>
        <v>0</v>
      </c>
      <c r="E33" s="4">
        <v>0</v>
      </c>
      <c r="F33" s="4">
        <v>0</v>
      </c>
      <c r="G33" s="4">
        <v>0</v>
      </c>
    </row>
    <row r="34" spans="1:7" x14ac:dyDescent="0.25">
      <c r="A34" s="8" t="s">
        <v>25</v>
      </c>
      <c r="B34" s="2" t="s">
        <v>35</v>
      </c>
      <c r="C34" s="4">
        <v>0</v>
      </c>
      <c r="D34" s="4">
        <f t="shared" si="3"/>
        <v>0</v>
      </c>
      <c r="E34" s="4">
        <v>0</v>
      </c>
      <c r="F34" s="4">
        <v>0</v>
      </c>
      <c r="G34" s="4">
        <v>0</v>
      </c>
    </row>
    <row r="35" spans="1:7" x14ac:dyDescent="0.25">
      <c r="A35" s="8" t="s">
        <v>26</v>
      </c>
      <c r="B35" s="2" t="s">
        <v>37</v>
      </c>
      <c r="C35" s="4">
        <v>0</v>
      </c>
      <c r="D35" s="4">
        <f t="shared" si="3"/>
        <v>0</v>
      </c>
      <c r="E35" s="4">
        <v>0</v>
      </c>
      <c r="F35" s="4">
        <v>0</v>
      </c>
      <c r="G35" s="4">
        <v>0</v>
      </c>
    </row>
    <row r="36" spans="1:7" x14ac:dyDescent="0.25">
      <c r="A36" s="3" t="s">
        <v>8</v>
      </c>
      <c r="B36" s="2" t="s">
        <v>9</v>
      </c>
      <c r="C36" s="4">
        <v>0</v>
      </c>
      <c r="D36" s="4">
        <f t="shared" si="3"/>
        <v>0</v>
      </c>
      <c r="E36" s="4">
        <v>0</v>
      </c>
      <c r="F36" s="4">
        <v>0</v>
      </c>
      <c r="G36" s="4">
        <v>0</v>
      </c>
    </row>
    <row r="37" spans="1:7" x14ac:dyDescent="0.25">
      <c r="A37" s="8" t="s">
        <v>14</v>
      </c>
      <c r="B37" s="2" t="s">
        <v>36</v>
      </c>
      <c r="C37" s="4">
        <v>0</v>
      </c>
      <c r="D37" s="4">
        <f t="shared" si="3"/>
        <v>0</v>
      </c>
      <c r="E37" s="4">
        <v>0</v>
      </c>
      <c r="F37" s="4">
        <v>0</v>
      </c>
      <c r="G37" s="4">
        <v>0</v>
      </c>
    </row>
    <row r="38" spans="1:7" x14ac:dyDescent="0.25">
      <c r="A38" s="8" t="s">
        <v>25</v>
      </c>
      <c r="B38" s="2" t="s">
        <v>35</v>
      </c>
      <c r="C38" s="4">
        <v>0</v>
      </c>
      <c r="D38" s="4">
        <f t="shared" si="3"/>
        <v>0</v>
      </c>
      <c r="E38" s="4">
        <v>0</v>
      </c>
      <c r="F38" s="4">
        <v>0</v>
      </c>
      <c r="G38" s="4">
        <v>0</v>
      </c>
    </row>
    <row r="39" spans="1:7" x14ac:dyDescent="0.25">
      <c r="A39" s="8" t="s">
        <v>26</v>
      </c>
      <c r="B39" s="2" t="s">
        <v>37</v>
      </c>
      <c r="C39" s="4">
        <v>0</v>
      </c>
      <c r="D39" s="4">
        <f t="shared" si="3"/>
        <v>0</v>
      </c>
      <c r="E39" s="4">
        <v>0</v>
      </c>
      <c r="F39" s="4">
        <v>0</v>
      </c>
      <c r="G39" s="4">
        <v>0</v>
      </c>
    </row>
    <row r="40" spans="1:7" x14ac:dyDescent="0.25">
      <c r="A40" s="8" t="s">
        <v>27</v>
      </c>
      <c r="B40" s="2" t="s">
        <v>38</v>
      </c>
      <c r="C40" s="4">
        <v>0</v>
      </c>
      <c r="D40" s="4">
        <f t="shared" si="3"/>
        <v>0</v>
      </c>
      <c r="E40" s="4">
        <v>0</v>
      </c>
      <c r="F40" s="4">
        <v>0</v>
      </c>
      <c r="G40" s="4">
        <v>0</v>
      </c>
    </row>
    <row r="41" spans="1:7" x14ac:dyDescent="0.25">
      <c r="A41" s="8" t="s">
        <v>29</v>
      </c>
      <c r="B41" s="2" t="s">
        <v>39</v>
      </c>
      <c r="C41" s="4">
        <v>0</v>
      </c>
      <c r="D41" s="4">
        <f t="shared" si="3"/>
        <v>0</v>
      </c>
      <c r="E41" s="4">
        <v>0</v>
      </c>
      <c r="F41" s="4">
        <v>0</v>
      </c>
      <c r="G41" s="4">
        <v>0</v>
      </c>
    </row>
    <row r="42" spans="1:7" x14ac:dyDescent="0.25">
      <c r="A42" s="3" t="s">
        <v>10</v>
      </c>
      <c r="B42" s="2" t="s">
        <v>11</v>
      </c>
      <c r="C42" s="4">
        <f t="shared" ref="C42" si="22">SUM(C43:C52)</f>
        <v>194278</v>
      </c>
      <c r="D42" s="4">
        <f t="shared" si="3"/>
        <v>26087</v>
      </c>
      <c r="E42" s="4">
        <f t="shared" ref="E42:G42" si="23">SUM(E43:E52)</f>
        <v>220365</v>
      </c>
      <c r="F42" s="4">
        <f t="shared" si="23"/>
        <v>119750</v>
      </c>
      <c r="G42" s="4">
        <f t="shared" si="23"/>
        <v>0</v>
      </c>
    </row>
    <row r="43" spans="1:7" x14ac:dyDescent="0.25">
      <c r="A43" s="8" t="s">
        <v>14</v>
      </c>
      <c r="B43" s="2" t="s">
        <v>36</v>
      </c>
      <c r="C43" s="4">
        <v>139028</v>
      </c>
      <c r="D43" s="4">
        <f t="shared" si="3"/>
        <v>-28983</v>
      </c>
      <c r="E43" s="4">
        <v>110045</v>
      </c>
      <c r="F43" s="4">
        <v>86500</v>
      </c>
      <c r="G43" s="4">
        <v>0</v>
      </c>
    </row>
    <row r="44" spans="1:7" x14ac:dyDescent="0.25">
      <c r="A44" s="8" t="s">
        <v>25</v>
      </c>
      <c r="B44" s="2" t="s">
        <v>35</v>
      </c>
      <c r="C44" s="4">
        <v>32450</v>
      </c>
      <c r="D44" s="4">
        <f t="shared" si="3"/>
        <v>40800</v>
      </c>
      <c r="E44" s="4">
        <v>73250</v>
      </c>
      <c r="F44" s="4">
        <v>31450</v>
      </c>
      <c r="G44" s="4">
        <v>0</v>
      </c>
    </row>
    <row r="45" spans="1:7" x14ac:dyDescent="0.25">
      <c r="A45" s="8" t="s">
        <v>26</v>
      </c>
      <c r="B45" s="2" t="s">
        <v>37</v>
      </c>
      <c r="C45" s="4">
        <v>0</v>
      </c>
      <c r="D45" s="4">
        <f t="shared" si="3"/>
        <v>220</v>
      </c>
      <c r="E45" s="4">
        <v>220</v>
      </c>
      <c r="F45" s="4">
        <v>0</v>
      </c>
      <c r="G45" s="4">
        <v>0</v>
      </c>
    </row>
    <row r="46" spans="1:7" x14ac:dyDescent="0.25">
      <c r="A46" s="8" t="s">
        <v>33</v>
      </c>
      <c r="B46" s="2" t="s">
        <v>43</v>
      </c>
      <c r="C46" s="4">
        <v>0</v>
      </c>
      <c r="D46" s="4">
        <f t="shared" si="3"/>
        <v>0</v>
      </c>
      <c r="E46" s="4">
        <v>0</v>
      </c>
      <c r="F46" s="4">
        <v>0</v>
      </c>
      <c r="G46" s="4">
        <v>0</v>
      </c>
    </row>
    <row r="47" spans="1:7" x14ac:dyDescent="0.25">
      <c r="A47" s="8" t="s">
        <v>32</v>
      </c>
      <c r="B47" s="2" t="s">
        <v>41</v>
      </c>
      <c r="C47" s="4">
        <v>0</v>
      </c>
      <c r="D47" s="4">
        <f t="shared" si="3"/>
        <v>0</v>
      </c>
      <c r="E47" s="4">
        <v>0</v>
      </c>
      <c r="F47" s="4">
        <v>0</v>
      </c>
      <c r="G47" s="4">
        <v>0</v>
      </c>
    </row>
    <row r="48" spans="1:7" x14ac:dyDescent="0.25">
      <c r="A48" s="8" t="s">
        <v>27</v>
      </c>
      <c r="B48" s="2" t="s">
        <v>38</v>
      </c>
      <c r="C48" s="4">
        <v>0</v>
      </c>
      <c r="D48" s="4">
        <f t="shared" si="3"/>
        <v>1350</v>
      </c>
      <c r="E48" s="4">
        <v>1350</v>
      </c>
      <c r="F48" s="4">
        <v>0</v>
      </c>
      <c r="G48" s="4">
        <v>0</v>
      </c>
    </row>
    <row r="49" spans="1:7" x14ac:dyDescent="0.25">
      <c r="A49" s="8" t="s">
        <v>30</v>
      </c>
      <c r="B49" s="2" t="s">
        <v>42</v>
      </c>
      <c r="C49" s="4">
        <v>0</v>
      </c>
      <c r="D49" s="4">
        <f t="shared" si="3"/>
        <v>0</v>
      </c>
      <c r="E49" s="4">
        <v>0</v>
      </c>
      <c r="F49" s="4">
        <v>0</v>
      </c>
      <c r="G49" s="4">
        <v>0</v>
      </c>
    </row>
    <row r="50" spans="1:7" x14ac:dyDescent="0.25">
      <c r="A50" s="8" t="s">
        <v>28</v>
      </c>
      <c r="B50" s="2" t="s">
        <v>46</v>
      </c>
      <c r="C50" s="4">
        <v>0</v>
      </c>
      <c r="D50" s="4">
        <f t="shared" si="3"/>
        <v>0</v>
      </c>
      <c r="E50" s="4">
        <v>0</v>
      </c>
      <c r="F50" s="4">
        <v>0</v>
      </c>
      <c r="G50" s="4">
        <v>0</v>
      </c>
    </row>
    <row r="51" spans="1:7" x14ac:dyDescent="0.25">
      <c r="A51" s="8" t="s">
        <v>29</v>
      </c>
      <c r="B51" s="2" t="s">
        <v>39</v>
      </c>
      <c r="C51" s="4">
        <v>22800</v>
      </c>
      <c r="D51" s="4">
        <f t="shared" si="3"/>
        <v>12700</v>
      </c>
      <c r="E51" s="4">
        <v>35500</v>
      </c>
      <c r="F51" s="4">
        <v>1800</v>
      </c>
      <c r="G51" s="4">
        <v>0</v>
      </c>
    </row>
    <row r="52" spans="1:7" x14ac:dyDescent="0.25">
      <c r="A52" s="8" t="s">
        <v>31</v>
      </c>
      <c r="B52" s="2" t="s">
        <v>40</v>
      </c>
      <c r="C52" s="4">
        <v>0</v>
      </c>
      <c r="D52" s="4">
        <f t="shared" si="3"/>
        <v>0</v>
      </c>
      <c r="E52" s="4">
        <v>0</v>
      </c>
      <c r="F52" s="4">
        <v>0</v>
      </c>
      <c r="G52" s="4">
        <v>0</v>
      </c>
    </row>
    <row r="53" spans="1:7" x14ac:dyDescent="0.25">
      <c r="A53" s="3" t="s">
        <v>45</v>
      </c>
      <c r="B53" s="2" t="s">
        <v>12</v>
      </c>
      <c r="C53" s="4">
        <f t="shared" ref="C53" si="24">SUM(C54:C62)</f>
        <v>53175</v>
      </c>
      <c r="D53" s="4">
        <f t="shared" si="3"/>
        <v>0</v>
      </c>
      <c r="E53" s="4">
        <f t="shared" ref="E53:G53" si="25">SUM(E54:E62)</f>
        <v>53175</v>
      </c>
      <c r="F53" s="4">
        <f t="shared" si="25"/>
        <v>51093</v>
      </c>
      <c r="G53" s="4">
        <f t="shared" si="25"/>
        <v>8300</v>
      </c>
    </row>
    <row r="54" spans="1:7" x14ac:dyDescent="0.25">
      <c r="A54" s="8" t="s">
        <v>14</v>
      </c>
      <c r="B54" s="2" t="s">
        <v>36</v>
      </c>
      <c r="C54" s="4">
        <v>0</v>
      </c>
      <c r="D54" s="4">
        <f t="shared" si="3"/>
        <v>0</v>
      </c>
      <c r="E54" s="4">
        <v>0</v>
      </c>
      <c r="F54" s="4">
        <v>0</v>
      </c>
      <c r="G54" s="4">
        <v>0</v>
      </c>
    </row>
    <row r="55" spans="1:7" x14ac:dyDescent="0.25">
      <c r="A55" s="8" t="s">
        <v>25</v>
      </c>
      <c r="B55" s="2" t="s">
        <v>35</v>
      </c>
      <c r="C55" s="4">
        <v>53175</v>
      </c>
      <c r="D55" s="4">
        <f t="shared" si="3"/>
        <v>0</v>
      </c>
      <c r="E55" s="4">
        <v>53175</v>
      </c>
      <c r="F55" s="4">
        <v>51093</v>
      </c>
      <c r="G55" s="4">
        <v>8300</v>
      </c>
    </row>
    <row r="56" spans="1:7" x14ac:dyDescent="0.25">
      <c r="A56" s="8" t="s">
        <v>26</v>
      </c>
      <c r="B56" s="2" t="s">
        <v>37</v>
      </c>
      <c r="C56" s="4">
        <v>0</v>
      </c>
      <c r="D56" s="4">
        <f t="shared" si="3"/>
        <v>0</v>
      </c>
      <c r="E56" s="4">
        <v>0</v>
      </c>
      <c r="F56" s="4">
        <v>0</v>
      </c>
      <c r="G56" s="4">
        <v>0</v>
      </c>
    </row>
    <row r="57" spans="1:7" x14ac:dyDescent="0.25">
      <c r="A57" s="8" t="s">
        <v>32</v>
      </c>
      <c r="B57" s="2" t="s">
        <v>41</v>
      </c>
      <c r="C57" s="4">
        <v>0</v>
      </c>
      <c r="D57" s="4">
        <f t="shared" si="3"/>
        <v>0</v>
      </c>
      <c r="E57" s="4">
        <v>0</v>
      </c>
      <c r="F57" s="4">
        <v>0</v>
      </c>
      <c r="G57" s="4">
        <v>0</v>
      </c>
    </row>
    <row r="58" spans="1:7" x14ac:dyDescent="0.25">
      <c r="A58" s="8" t="s">
        <v>27</v>
      </c>
      <c r="B58" s="2" t="s">
        <v>38</v>
      </c>
      <c r="C58" s="4">
        <v>0</v>
      </c>
      <c r="D58" s="4">
        <f t="shared" si="3"/>
        <v>0</v>
      </c>
      <c r="E58" s="4">
        <v>0</v>
      </c>
      <c r="F58" s="4">
        <v>0</v>
      </c>
      <c r="G58" s="4">
        <v>0</v>
      </c>
    </row>
    <row r="59" spans="1:7" x14ac:dyDescent="0.25">
      <c r="A59" s="8" t="s">
        <v>30</v>
      </c>
      <c r="B59" s="2" t="s">
        <v>42</v>
      </c>
      <c r="C59" s="4">
        <v>0</v>
      </c>
      <c r="D59" s="4">
        <f t="shared" si="3"/>
        <v>0</v>
      </c>
      <c r="E59" s="4">
        <v>0</v>
      </c>
      <c r="F59" s="4">
        <v>0</v>
      </c>
      <c r="G59" s="4">
        <v>0</v>
      </c>
    </row>
    <row r="60" spans="1:7" x14ac:dyDescent="0.25">
      <c r="A60" s="8" t="s">
        <v>28</v>
      </c>
      <c r="B60" s="2" t="s">
        <v>46</v>
      </c>
      <c r="C60" s="4">
        <v>0</v>
      </c>
      <c r="D60" s="4">
        <f t="shared" si="3"/>
        <v>0</v>
      </c>
      <c r="E60" s="4">
        <v>0</v>
      </c>
      <c r="F60" s="4">
        <v>0</v>
      </c>
      <c r="G60" s="4">
        <v>0</v>
      </c>
    </row>
    <row r="61" spans="1:7" x14ac:dyDescent="0.25">
      <c r="A61" s="8" t="s">
        <v>29</v>
      </c>
      <c r="B61" s="2" t="s">
        <v>39</v>
      </c>
      <c r="C61" s="4">
        <v>0</v>
      </c>
      <c r="D61" s="4">
        <f t="shared" si="3"/>
        <v>0</v>
      </c>
      <c r="E61" s="4">
        <v>0</v>
      </c>
      <c r="F61" s="4">
        <v>0</v>
      </c>
      <c r="G61" s="4">
        <v>0</v>
      </c>
    </row>
    <row r="62" spans="1:7" x14ac:dyDescent="0.25">
      <c r="A62" s="8" t="s">
        <v>31</v>
      </c>
      <c r="B62" s="2" t="s">
        <v>40</v>
      </c>
      <c r="C62" s="4">
        <v>0</v>
      </c>
      <c r="D62" s="4">
        <f t="shared" si="3"/>
        <v>0</v>
      </c>
      <c r="E62" s="4">
        <v>0</v>
      </c>
      <c r="F62" s="4">
        <v>0</v>
      </c>
      <c r="G62" s="4">
        <v>0</v>
      </c>
    </row>
    <row r="63" spans="1:7" x14ac:dyDescent="0.25">
      <c r="A63" s="3" t="s">
        <v>51</v>
      </c>
      <c r="B63" s="2" t="s">
        <v>13</v>
      </c>
      <c r="C63" s="4">
        <v>0</v>
      </c>
      <c r="D63" s="4">
        <f t="shared" si="3"/>
        <v>0</v>
      </c>
      <c r="E63" s="4">
        <v>0</v>
      </c>
      <c r="F63" s="4">
        <v>0</v>
      </c>
      <c r="G63" s="4">
        <v>0</v>
      </c>
    </row>
    <row r="64" spans="1:7" x14ac:dyDescent="0.25">
      <c r="A64" s="8" t="s">
        <v>14</v>
      </c>
      <c r="B64" s="2" t="s">
        <v>36</v>
      </c>
      <c r="C64" s="4">
        <v>0</v>
      </c>
      <c r="D64" s="4">
        <f t="shared" si="3"/>
        <v>0</v>
      </c>
      <c r="E64" s="4">
        <v>0</v>
      </c>
      <c r="F64" s="4">
        <v>0</v>
      </c>
      <c r="G64" s="4">
        <v>0</v>
      </c>
    </row>
    <row r="65" spans="1:7" x14ac:dyDescent="0.25">
      <c r="A65" s="8" t="s">
        <v>25</v>
      </c>
      <c r="B65" s="2" t="s">
        <v>35</v>
      </c>
      <c r="C65" s="4">
        <v>0</v>
      </c>
      <c r="D65" s="4">
        <f t="shared" si="3"/>
        <v>0</v>
      </c>
      <c r="E65" s="4">
        <v>0</v>
      </c>
      <c r="F65" s="4">
        <v>0</v>
      </c>
      <c r="G65" s="4">
        <v>0</v>
      </c>
    </row>
    <row r="66" spans="1:7" x14ac:dyDescent="0.25">
      <c r="A66" s="8" t="s">
        <v>26</v>
      </c>
      <c r="B66" s="2" t="s">
        <v>37</v>
      </c>
      <c r="C66" s="4">
        <v>0</v>
      </c>
      <c r="D66" s="4">
        <f t="shared" si="3"/>
        <v>0</v>
      </c>
      <c r="E66" s="4">
        <v>0</v>
      </c>
      <c r="F66" s="4">
        <v>0</v>
      </c>
      <c r="G66" s="4">
        <v>0</v>
      </c>
    </row>
    <row r="67" spans="1:7" x14ac:dyDescent="0.25">
      <c r="A67" s="8" t="s">
        <v>28</v>
      </c>
      <c r="B67" s="2" t="s">
        <v>46</v>
      </c>
      <c r="C67" s="4">
        <v>0</v>
      </c>
      <c r="D67" s="4">
        <f t="shared" si="3"/>
        <v>0</v>
      </c>
      <c r="E67" s="4">
        <v>0</v>
      </c>
      <c r="F67" s="4">
        <v>0</v>
      </c>
      <c r="G67" s="4">
        <v>0</v>
      </c>
    </row>
    <row r="68" spans="1:7" x14ac:dyDescent="0.25">
      <c r="A68" s="8" t="s">
        <v>29</v>
      </c>
      <c r="B68" s="2" t="s">
        <v>39</v>
      </c>
      <c r="C68" s="4">
        <v>0</v>
      </c>
      <c r="D68" s="4">
        <f t="shared" ref="D68:D95" si="26">E68-C68</f>
        <v>0</v>
      </c>
      <c r="E68" s="4">
        <v>0</v>
      </c>
      <c r="F68" s="4">
        <v>0</v>
      </c>
      <c r="G68" s="4">
        <v>0</v>
      </c>
    </row>
    <row r="69" spans="1:7" x14ac:dyDescent="0.25">
      <c r="A69" s="8" t="s">
        <v>31</v>
      </c>
      <c r="B69" s="2" t="s">
        <v>40</v>
      </c>
      <c r="C69" s="4">
        <v>0</v>
      </c>
      <c r="D69" s="4">
        <f t="shared" si="26"/>
        <v>0</v>
      </c>
      <c r="E69" s="4">
        <v>0</v>
      </c>
      <c r="F69" s="4">
        <v>0</v>
      </c>
      <c r="G69" s="4">
        <v>0</v>
      </c>
    </row>
    <row r="70" spans="1:7" x14ac:dyDescent="0.25">
      <c r="A70" s="1" t="s">
        <v>18</v>
      </c>
      <c r="B70" s="2" t="s">
        <v>19</v>
      </c>
      <c r="C70" s="4">
        <f t="shared" ref="C70" si="27">SUM(C71+C75+C83+C93)</f>
        <v>760515</v>
      </c>
      <c r="D70" s="4">
        <f t="shared" si="26"/>
        <v>443996</v>
      </c>
      <c r="E70" s="4">
        <f t="shared" ref="E70:G70" si="28">SUM(E71+E75+E83+E93)</f>
        <v>1204511</v>
      </c>
      <c r="F70" s="4">
        <f t="shared" si="28"/>
        <v>520238</v>
      </c>
      <c r="G70" s="4">
        <f t="shared" si="28"/>
        <v>509703</v>
      </c>
    </row>
    <row r="71" spans="1:7" x14ac:dyDescent="0.25">
      <c r="A71" s="3" t="s">
        <v>14</v>
      </c>
      <c r="B71" s="2" t="s">
        <v>15</v>
      </c>
      <c r="C71" s="4">
        <f t="shared" ref="C71" si="29">SUM(C72:C74)</f>
        <v>28646</v>
      </c>
      <c r="D71" s="4">
        <f t="shared" si="26"/>
        <v>33664</v>
      </c>
      <c r="E71" s="4">
        <f t="shared" ref="E71:G71" si="30">SUM(E72:E74)</f>
        <v>62310</v>
      </c>
      <c r="F71" s="4">
        <f t="shared" si="30"/>
        <v>30152</v>
      </c>
      <c r="G71" s="4">
        <f t="shared" si="30"/>
        <v>31741</v>
      </c>
    </row>
    <row r="72" spans="1:7" x14ac:dyDescent="0.25">
      <c r="A72" s="8" t="s">
        <v>14</v>
      </c>
      <c r="B72" s="2" t="s">
        <v>36</v>
      </c>
      <c r="C72" s="4">
        <v>17980</v>
      </c>
      <c r="D72" s="4">
        <f t="shared" si="26"/>
        <v>-2330</v>
      </c>
      <c r="E72" s="4">
        <v>15650</v>
      </c>
      <c r="F72" s="4">
        <v>18879</v>
      </c>
      <c r="G72" s="4">
        <v>19823</v>
      </c>
    </row>
    <row r="73" spans="1:7" x14ac:dyDescent="0.25">
      <c r="A73" s="8" t="s">
        <v>25</v>
      </c>
      <c r="B73" s="2" t="s">
        <v>35</v>
      </c>
      <c r="C73" s="4">
        <v>8666</v>
      </c>
      <c r="D73" s="4">
        <f t="shared" si="26"/>
        <v>34979</v>
      </c>
      <c r="E73" s="4">
        <v>43645</v>
      </c>
      <c r="F73" s="4">
        <v>9173</v>
      </c>
      <c r="G73" s="4">
        <v>9712</v>
      </c>
    </row>
    <row r="74" spans="1:7" x14ac:dyDescent="0.25">
      <c r="A74" s="8" t="s">
        <v>29</v>
      </c>
      <c r="B74" s="2" t="s">
        <v>39</v>
      </c>
      <c r="C74" s="4">
        <v>2000</v>
      </c>
      <c r="D74" s="4">
        <f t="shared" si="26"/>
        <v>1015</v>
      </c>
      <c r="E74" s="4">
        <v>3015</v>
      </c>
      <c r="F74" s="4">
        <v>2100</v>
      </c>
      <c r="G74" s="4">
        <v>2206</v>
      </c>
    </row>
    <row r="75" spans="1:7" x14ac:dyDescent="0.25">
      <c r="A75" s="3" t="s">
        <v>8</v>
      </c>
      <c r="B75" s="2" t="s">
        <v>9</v>
      </c>
      <c r="C75" s="4">
        <f t="shared" ref="C75" si="31">SUM(C76:C82)</f>
        <v>330000</v>
      </c>
      <c r="D75" s="4">
        <f t="shared" si="26"/>
        <v>107246</v>
      </c>
      <c r="E75" s="4">
        <f t="shared" ref="E75:G75" si="32">SUM(E76:E82)</f>
        <v>437246</v>
      </c>
      <c r="F75" s="4">
        <f t="shared" si="32"/>
        <v>346500</v>
      </c>
      <c r="G75" s="4">
        <f t="shared" si="32"/>
        <v>346500</v>
      </c>
    </row>
    <row r="76" spans="1:7" x14ac:dyDescent="0.25">
      <c r="A76" s="8" t="s">
        <v>14</v>
      </c>
      <c r="B76" s="2" t="s">
        <v>36</v>
      </c>
      <c r="C76" s="4">
        <v>111980</v>
      </c>
      <c r="D76" s="4">
        <f t="shared" si="26"/>
        <v>-22030</v>
      </c>
      <c r="E76" s="4">
        <v>89950</v>
      </c>
      <c r="F76" s="4">
        <v>111980</v>
      </c>
      <c r="G76" s="4">
        <v>111980</v>
      </c>
    </row>
    <row r="77" spans="1:7" x14ac:dyDescent="0.25">
      <c r="A77" s="8" t="s">
        <v>25</v>
      </c>
      <c r="B77" s="2" t="s">
        <v>35</v>
      </c>
      <c r="C77" s="4">
        <v>166090</v>
      </c>
      <c r="D77" s="4">
        <f t="shared" si="26"/>
        <v>102426</v>
      </c>
      <c r="E77" s="4">
        <v>268516</v>
      </c>
      <c r="F77" s="4">
        <v>182590</v>
      </c>
      <c r="G77" s="4">
        <v>182590</v>
      </c>
    </row>
    <row r="78" spans="1:7" x14ac:dyDescent="0.25">
      <c r="A78" s="8" t="s">
        <v>26</v>
      </c>
      <c r="B78" s="2" t="s">
        <v>37</v>
      </c>
      <c r="C78" s="4">
        <v>50</v>
      </c>
      <c r="D78" s="4">
        <f t="shared" si="26"/>
        <v>20</v>
      </c>
      <c r="E78" s="4">
        <v>70</v>
      </c>
      <c r="F78" s="4">
        <v>50</v>
      </c>
      <c r="G78" s="4">
        <v>50</v>
      </c>
    </row>
    <row r="79" spans="1:7" x14ac:dyDescent="0.25">
      <c r="A79" s="8" t="s">
        <v>27</v>
      </c>
      <c r="B79" s="2" t="s">
        <v>38</v>
      </c>
      <c r="C79" s="4">
        <v>17000</v>
      </c>
      <c r="D79" s="4">
        <f t="shared" si="26"/>
        <v>0</v>
      </c>
      <c r="E79" s="4">
        <v>17000</v>
      </c>
      <c r="F79" s="4">
        <v>17000</v>
      </c>
      <c r="G79" s="4">
        <v>17000</v>
      </c>
    </row>
    <row r="80" spans="1:7" x14ac:dyDescent="0.25">
      <c r="A80" s="8" t="s">
        <v>30</v>
      </c>
      <c r="B80" s="2" t="s">
        <v>42</v>
      </c>
      <c r="C80" s="4">
        <v>0</v>
      </c>
      <c r="D80" s="4">
        <f t="shared" si="26"/>
        <v>110</v>
      </c>
      <c r="E80" s="4">
        <v>110</v>
      </c>
      <c r="F80" s="4">
        <v>0</v>
      </c>
      <c r="G80" s="4">
        <v>0</v>
      </c>
    </row>
    <row r="81" spans="1:7" x14ac:dyDescent="0.25">
      <c r="A81" s="8" t="s">
        <v>28</v>
      </c>
      <c r="B81" s="2" t="s">
        <v>46</v>
      </c>
      <c r="C81" s="4">
        <v>0</v>
      </c>
      <c r="D81" s="4">
        <f t="shared" si="26"/>
        <v>3500</v>
      </c>
      <c r="E81" s="4">
        <v>3500</v>
      </c>
      <c r="F81" s="4">
        <v>0</v>
      </c>
      <c r="G81" s="4">
        <v>0</v>
      </c>
    </row>
    <row r="82" spans="1:7" x14ac:dyDescent="0.25">
      <c r="A82" s="8" t="s">
        <v>29</v>
      </c>
      <c r="B82" s="2" t="s">
        <v>39</v>
      </c>
      <c r="C82" s="4">
        <v>34880</v>
      </c>
      <c r="D82" s="4">
        <f t="shared" si="26"/>
        <v>23220</v>
      </c>
      <c r="E82" s="4">
        <v>58100</v>
      </c>
      <c r="F82" s="4">
        <v>34880</v>
      </c>
      <c r="G82" s="4">
        <v>34880</v>
      </c>
    </row>
    <row r="83" spans="1:7" x14ac:dyDescent="0.25">
      <c r="A83" s="3" t="s">
        <v>45</v>
      </c>
      <c r="B83" s="2" t="s">
        <v>12</v>
      </c>
      <c r="C83" s="4">
        <f t="shared" ref="C83" si="33">SUM(C84:C92)</f>
        <v>398869</v>
      </c>
      <c r="D83" s="4">
        <f t="shared" si="26"/>
        <v>303086</v>
      </c>
      <c r="E83" s="4">
        <f t="shared" ref="E83:G83" si="34">SUM(E84:E92)</f>
        <v>701955</v>
      </c>
      <c r="F83" s="4">
        <f t="shared" si="34"/>
        <v>140286</v>
      </c>
      <c r="G83" s="4">
        <f t="shared" si="34"/>
        <v>127962</v>
      </c>
    </row>
    <row r="84" spans="1:7" x14ac:dyDescent="0.25">
      <c r="A84" s="8" t="s">
        <v>14</v>
      </c>
      <c r="B84" s="2" t="s">
        <v>36</v>
      </c>
      <c r="C84" s="4">
        <v>87323</v>
      </c>
      <c r="D84" s="4">
        <f t="shared" si="26"/>
        <v>173152</v>
      </c>
      <c r="E84" s="4">
        <v>260475</v>
      </c>
      <c r="F84" s="4">
        <v>62620</v>
      </c>
      <c r="G84" s="4">
        <v>55217</v>
      </c>
    </row>
    <row r="85" spans="1:7" x14ac:dyDescent="0.25">
      <c r="A85" s="8" t="s">
        <v>25</v>
      </c>
      <c r="B85" s="2" t="s">
        <v>35</v>
      </c>
      <c r="C85" s="4">
        <v>296069</v>
      </c>
      <c r="D85" s="4">
        <f t="shared" si="26"/>
        <v>101211</v>
      </c>
      <c r="E85" s="4">
        <v>397280</v>
      </c>
      <c r="F85" s="4">
        <v>76445</v>
      </c>
      <c r="G85" s="4">
        <v>72519</v>
      </c>
    </row>
    <row r="86" spans="1:7" x14ac:dyDescent="0.25">
      <c r="A86" s="8" t="s">
        <v>26</v>
      </c>
      <c r="B86" s="2" t="s">
        <v>37</v>
      </c>
      <c r="C86" s="4">
        <v>0</v>
      </c>
      <c r="D86" s="4">
        <f t="shared" si="26"/>
        <v>700</v>
      </c>
      <c r="E86" s="4">
        <v>700</v>
      </c>
      <c r="F86" s="4">
        <v>0</v>
      </c>
      <c r="G86" s="4">
        <v>0</v>
      </c>
    </row>
    <row r="87" spans="1:7" x14ac:dyDescent="0.25">
      <c r="A87" s="8" t="s">
        <v>32</v>
      </c>
      <c r="B87" s="2" t="s">
        <v>41</v>
      </c>
      <c r="C87" s="4">
        <v>0</v>
      </c>
      <c r="D87" s="4">
        <f t="shared" si="26"/>
        <v>0</v>
      </c>
      <c r="E87" s="4">
        <v>0</v>
      </c>
      <c r="F87" s="4">
        <v>0</v>
      </c>
      <c r="G87" s="4">
        <v>0</v>
      </c>
    </row>
    <row r="88" spans="1:7" x14ac:dyDescent="0.25">
      <c r="A88" s="8" t="s">
        <v>27</v>
      </c>
      <c r="B88" s="2" t="s">
        <v>38</v>
      </c>
      <c r="C88" s="4">
        <v>0</v>
      </c>
      <c r="D88" s="4">
        <f t="shared" si="26"/>
        <v>1500</v>
      </c>
      <c r="E88" s="4">
        <v>1500</v>
      </c>
      <c r="F88" s="4">
        <v>0</v>
      </c>
      <c r="G88" s="4">
        <v>0</v>
      </c>
    </row>
    <row r="89" spans="1:7" x14ac:dyDescent="0.25">
      <c r="A89" s="8" t="s">
        <v>30</v>
      </c>
      <c r="B89" s="2" t="s">
        <v>42</v>
      </c>
      <c r="C89" s="4">
        <v>0</v>
      </c>
      <c r="D89" s="4">
        <f t="shared" si="26"/>
        <v>0</v>
      </c>
      <c r="E89" s="4">
        <v>0</v>
      </c>
      <c r="F89" s="4">
        <v>0</v>
      </c>
      <c r="G89" s="4">
        <v>0</v>
      </c>
    </row>
    <row r="90" spans="1:7" x14ac:dyDescent="0.25">
      <c r="A90" s="8" t="s">
        <v>28</v>
      </c>
      <c r="B90" s="2" t="s">
        <v>46</v>
      </c>
      <c r="C90" s="4">
        <v>0</v>
      </c>
      <c r="D90" s="4">
        <f t="shared" si="26"/>
        <v>0</v>
      </c>
      <c r="E90" s="4">
        <v>0</v>
      </c>
      <c r="F90" s="4">
        <v>0</v>
      </c>
      <c r="G90" s="4">
        <v>0</v>
      </c>
    </row>
    <row r="91" spans="1:7" x14ac:dyDescent="0.25">
      <c r="A91" s="8" t="s">
        <v>29</v>
      </c>
      <c r="B91" s="2" t="s">
        <v>39</v>
      </c>
      <c r="C91" s="4">
        <v>15477</v>
      </c>
      <c r="D91" s="4">
        <f t="shared" si="26"/>
        <v>26523</v>
      </c>
      <c r="E91" s="4">
        <v>42000</v>
      </c>
      <c r="F91" s="4">
        <v>1221</v>
      </c>
      <c r="G91" s="4">
        <v>226</v>
      </c>
    </row>
    <row r="92" spans="1:7" x14ac:dyDescent="0.25">
      <c r="A92" s="8" t="s">
        <v>31</v>
      </c>
      <c r="B92" s="2" t="s">
        <v>40</v>
      </c>
      <c r="C92" s="4">
        <v>0</v>
      </c>
      <c r="D92" s="4">
        <f t="shared" si="26"/>
        <v>0</v>
      </c>
      <c r="E92" s="4">
        <v>0</v>
      </c>
      <c r="F92" s="4">
        <v>0</v>
      </c>
      <c r="G92" s="4">
        <v>0</v>
      </c>
    </row>
    <row r="93" spans="1:7" x14ac:dyDescent="0.25">
      <c r="A93" s="3" t="s">
        <v>51</v>
      </c>
      <c r="B93" s="2" t="s">
        <v>13</v>
      </c>
      <c r="C93" s="4">
        <f t="shared" ref="C93" si="35">SUM(C94:C99)</f>
        <v>3000</v>
      </c>
      <c r="D93" s="4">
        <f t="shared" si="26"/>
        <v>0</v>
      </c>
      <c r="E93" s="4">
        <f t="shared" ref="E93:G93" si="36">SUM(E94:E99)</f>
        <v>3000</v>
      </c>
      <c r="F93" s="4">
        <f t="shared" si="36"/>
        <v>3300</v>
      </c>
      <c r="G93" s="4">
        <f t="shared" si="36"/>
        <v>3500</v>
      </c>
    </row>
    <row r="94" spans="1:7" x14ac:dyDescent="0.25">
      <c r="A94" s="8" t="s">
        <v>14</v>
      </c>
      <c r="B94" s="2" t="s">
        <v>36</v>
      </c>
      <c r="C94" s="4">
        <v>0</v>
      </c>
      <c r="D94" s="4">
        <f t="shared" si="26"/>
        <v>0</v>
      </c>
      <c r="E94" s="4">
        <v>0</v>
      </c>
      <c r="F94" s="4">
        <v>0</v>
      </c>
      <c r="G94" s="4">
        <v>0</v>
      </c>
    </row>
    <row r="95" spans="1:7" x14ac:dyDescent="0.25">
      <c r="A95" s="8" t="s">
        <v>25</v>
      </c>
      <c r="B95" s="2" t="s">
        <v>35</v>
      </c>
      <c r="C95" s="4">
        <v>3000</v>
      </c>
      <c r="D95" s="4">
        <f t="shared" si="26"/>
        <v>0</v>
      </c>
      <c r="E95" s="4">
        <v>3000</v>
      </c>
      <c r="F95" s="4">
        <v>3300</v>
      </c>
      <c r="G95" s="4">
        <v>3500</v>
      </c>
    </row>
    <row r="96" spans="1:7" x14ac:dyDescent="0.25">
      <c r="A96" s="8" t="s">
        <v>26</v>
      </c>
      <c r="B96" s="2" t="s">
        <v>37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</row>
    <row r="97" spans="1:7" x14ac:dyDescent="0.25">
      <c r="A97" s="8" t="s">
        <v>28</v>
      </c>
      <c r="B97" s="2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5">
      <c r="A98" s="8" t="s">
        <v>29</v>
      </c>
      <c r="B98" s="2" t="s">
        <v>39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</row>
    <row r="99" spans="1:7" x14ac:dyDescent="0.25">
      <c r="A99" s="8" t="s">
        <v>31</v>
      </c>
      <c r="B99" s="2" t="s">
        <v>40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</row>
    <row r="100" spans="1:7" x14ac:dyDescent="0.25">
      <c r="A100" s="1" t="s">
        <v>21</v>
      </c>
      <c r="B100" s="2" t="s">
        <v>22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</row>
    <row r="101" spans="1:7" x14ac:dyDescent="0.25">
      <c r="A101" s="3" t="s">
        <v>44</v>
      </c>
      <c r="B101" s="2" t="s">
        <v>5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x14ac:dyDescent="0.25">
      <c r="A102" s="8" t="s">
        <v>14</v>
      </c>
      <c r="B102" s="2" t="s">
        <v>36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</row>
    <row r="103" spans="1:7" x14ac:dyDescent="0.25">
      <c r="A103" s="8" t="s">
        <v>25</v>
      </c>
      <c r="B103" s="2" t="s">
        <v>35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5">
      <c r="A104" s="8" t="s">
        <v>33</v>
      </c>
      <c r="B104" s="2" t="s">
        <v>43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</row>
    <row r="105" spans="1:7" x14ac:dyDescent="0.25">
      <c r="A105" s="8" t="s">
        <v>32</v>
      </c>
      <c r="B105" s="2" t="s">
        <v>41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</row>
    <row r="106" spans="1:7" x14ac:dyDescent="0.25">
      <c r="A106" s="8" t="s">
        <v>30</v>
      </c>
      <c r="B106" s="2" t="s">
        <v>42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</row>
    <row r="107" spans="1:7" x14ac:dyDescent="0.25">
      <c r="A107" s="8" t="s">
        <v>29</v>
      </c>
      <c r="B107" s="2" t="s">
        <v>39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</row>
    <row r="108" spans="1:7" x14ac:dyDescent="0.25">
      <c r="A108" s="3" t="s">
        <v>47</v>
      </c>
      <c r="B108" s="2" t="s">
        <v>48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</row>
    <row r="109" spans="1:7" x14ac:dyDescent="0.25">
      <c r="A109" s="8" t="s">
        <v>14</v>
      </c>
      <c r="B109" s="2" t="s">
        <v>36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x14ac:dyDescent="0.25">
      <c r="A110" s="8" t="s">
        <v>25</v>
      </c>
      <c r="B110" s="2" t="s">
        <v>35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</row>
    <row r="111" spans="1:7" x14ac:dyDescent="0.25">
      <c r="A111" s="8" t="s">
        <v>33</v>
      </c>
      <c r="B111" s="2" t="s">
        <v>43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</row>
    <row r="112" spans="1:7" x14ac:dyDescent="0.25">
      <c r="A112" s="8" t="s">
        <v>32</v>
      </c>
      <c r="B112" s="2" t="s">
        <v>41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</row>
    <row r="113" spans="1:7" x14ac:dyDescent="0.25">
      <c r="A113" s="8" t="s">
        <v>30</v>
      </c>
      <c r="B113" s="2" t="s">
        <v>42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x14ac:dyDescent="0.25">
      <c r="A114" s="8" t="s">
        <v>29</v>
      </c>
      <c r="B114" s="2" t="s">
        <v>39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39803FA8A7049BF345CF0A027AC43" ma:contentTypeVersion="14" ma:contentTypeDescription="Stvaranje novog dokumenta." ma:contentTypeScope="" ma:versionID="0f0c1d2b096523b9dc8af021fa85d2c4">
  <xsd:schema xmlns:xsd="http://www.w3.org/2001/XMLSchema" xmlns:xs="http://www.w3.org/2001/XMLSchema" xmlns:p="http://schemas.microsoft.com/office/2006/metadata/properties" xmlns:ns3="b07ae3c5-d37f-4d18-a921-7c5c16593034" targetNamespace="http://schemas.microsoft.com/office/2006/metadata/properties" ma:root="true" ma:fieldsID="9785c10f4962be58875950897c1c27c9" ns3:_="">
    <xsd:import namespace="b07ae3c5-d37f-4d18-a921-7c5c165930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ae3c5-d37f-4d18-a921-7c5c16593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58D77-064D-444C-BA5D-786E2394803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07ae3c5-d37f-4d18-a921-7c5c165930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016F2A-9638-4BA0-B2F2-84DBA61339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7644D-267C-4D7C-93F4-9E694C151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7ae3c5-d37f-4d18-a921-7c5c165930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- PMF 2024 REBALANS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Srđana Ferić</cp:lastModifiedBy>
  <cp:lastPrinted>2024-12-12T14:57:27Z</cp:lastPrinted>
  <dcterms:created xsi:type="dcterms:W3CDTF">2022-10-31T10:11:38Z</dcterms:created>
  <dcterms:modified xsi:type="dcterms:W3CDTF">2024-12-13T11:40:20Z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  <property fmtid="{D5CDD505-2E9C-101B-9397-08002B2CF9AE}" pid="3" name="ContentTypeId">
    <vt:lpwstr>0x010100D1A39803FA8A7049BF345CF0A027AC43</vt:lpwstr>
  </property>
</Properties>
</file>